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N1_სატენდერო)" sheetId="10" r:id="rId1"/>
  </sheets>
  <externalReferences>
    <externalReference r:id="rId2"/>
  </externalReferences>
  <definedNames>
    <definedName name="_xlnm._FilterDatabase" localSheetId="0" hidden="1">'N1_სატენდერო)'!$A$6:$L$71</definedName>
    <definedName name="_xlnm.Print_Area" localSheetId="0">'N1_სატენდერო)'!$A$1:$K$69</definedName>
    <definedName name="_xlnm.Print_Titles" localSheetId="0">'N1_სატენდერო)'!$6:$6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0" l="1"/>
  <c r="K70" i="10"/>
  <c r="D87" i="10" l="1"/>
  <c r="F60" i="10" l="1"/>
  <c r="F61" i="10" s="1"/>
  <c r="K61" i="10" s="1"/>
  <c r="H60" i="10"/>
  <c r="J60" i="10"/>
  <c r="J62" i="10" s="1"/>
  <c r="K60" i="10"/>
  <c r="H62" i="10" l="1"/>
  <c r="K62" i="10" s="1"/>
  <c r="K63" i="10" s="1"/>
  <c r="K64" i="10" s="1"/>
  <c r="K65" i="10" s="1"/>
  <c r="K66" i="10" s="1"/>
  <c r="K67" i="10" s="1"/>
  <c r="K68" i="10" s="1"/>
  <c r="K69" i="10" s="1"/>
</calcChain>
</file>

<file path=xl/sharedStrings.xml><?xml version="1.0" encoding="utf-8"?>
<sst xmlns="http://schemas.openxmlformats.org/spreadsheetml/2006/main" count="185" uniqueCount="72">
  <si>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</si>
  <si>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</si>
  <si>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</si>
  <si>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</si>
  <si>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</si>
  <si>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</si>
  <si>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</si>
  <si>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</si>
  <si>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</si>
  <si>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</si>
  <si>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</si>
  <si>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</si>
  <si>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</si>
  <si>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</si>
  <si>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</si>
  <si>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</si>
  <si>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</si>
  <si>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</si>
  <si>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სამშენებლო ქვიშა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</si>
  <si>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</si>
  <si>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</si>
  <si>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</si>
  <si>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</si>
  <si>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</si>
  <si>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</si>
  <si>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</si>
  <si>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</si>
  <si>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</si>
  <si>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</si>
  <si>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</si>
  <si>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</si>
  <si>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წყალი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</si>
  <si>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</si>
  <si>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</si>
  <si>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</si>
  <si>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</si>
  <si>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</si>
  <si>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</si>
  <si>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</si>
  <si>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</si>
  <si>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კაც.სთ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</si>
  <si>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</si>
  <si>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</si>
  <si>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</si>
  <si>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 xml:space="preserve">IV კატ. გრუნტის დამუშავება ხელით, ხელის ურიკებზე დატვირთვა და გადაადგილება 20 მ-ზე </t>
  </si>
  <si>
    <t>ავტოთვითმცლელით გატანა 25 კმ</t>
  </si>
  <si>
    <t>სამშენებლო მოედნიდან გამოტანილი გრუნტის დატვირთვა ავტოთვითმცლელზე 0.25 მ3 ჩამჩის ტევადობის ექსკავატორით და გატანა 25 კმ-ზე</t>
  </si>
  <si>
    <t>ქვიშის (ფრაქცია 2-5 მმ) შეძენა, მიტანა ადგილამდე ხელის ურიკებით 20 მ-ზე გადაადგილებით, ჩაყრა თხრილში მილის ქვეშ 10სმ, ზემოდან 20 სმ, დატკეპნა (k=0.98-1.25)</t>
  </si>
  <si>
    <t>ქვიშა-ხრეშოვანი ნარევის მიტანა სამშენებლო მოედნამდე ხელის ურიკებით (ფრაქცია 8-22 მმ)  20 მ-ზე გადაადგილებით, ჩაყრა თხრილში და დატკეპნა (k=0.98-1.25)</t>
  </si>
  <si>
    <t>ქვიშა-ხრეში (8-22)მმ</t>
  </si>
  <si>
    <t>ღორღის მიტანა სამშენებლო მოედნამდე ხელის ურიკებით (ფრაქცია 40-70 მმ)  20 მ-ზე გადაადგილებით, ჩაყრა თხრილში და დატკეპნა (k=0.98-1.25)</t>
  </si>
  <si>
    <t>ღორღი (40-70)მმ</t>
  </si>
  <si>
    <t xml:space="preserve">ჭის ქვეშ ხრეშის (40-60მმ) ფრაქცია                            ბალიშის მოწყობა 10 სმ, დატკეპნა </t>
  </si>
  <si>
    <t>ხრეში 40-60 მმ ფრაქცია</t>
  </si>
  <si>
    <t xml:space="preserve">პოლიეთილენის გოფრირებული მილის SN4 დ=300 მმ  შეძენა, მონტაჟი </t>
  </si>
  <si>
    <t>პოლიეთილენის გოფრირებული მილის SN4 დ=300 მმ, გამოცდა ჰერმეტულობაზე</t>
  </si>
  <si>
    <t>პოლიეთილენის გოფრირებული მილი SN4 დ=300 მმ</t>
  </si>
  <si>
    <t>რკინა–ბეტონის რგოლი დ=1500 მმ / 1 მ</t>
  </si>
  <si>
    <t>ჭის ფსკერის ფილა დ= 1500 მმ</t>
  </si>
  <si>
    <t>რკინა-ბეტონის ჭის გადახურვის ფილა ოთხკუთხედი თუჯის ჩარჩო ხუფით 1500*1500</t>
  </si>
  <si>
    <t>რ/ბ ანაკრები წრიული დ=1500 მმ H-3.9 მ ჭის (4 ცალი) შეძენა, შეტანა სამშენებლო მოედანზე ხელით, მოწყობა, რკბ. ძირის ფილით (ПД-15), რკბ რგოლებით (КС-15-9), რკბ. გადახურვის ფილა (ПП15-2) თუჯის ხუფით, გამირების მოწყობის გათვალისწინებით</t>
  </si>
  <si>
    <t xml:space="preserve">გაუთვალისწინებელი ხარჯები </t>
  </si>
  <si>
    <t xml:space="preserve">დ.ღ.გ.  </t>
  </si>
  <si>
    <t>GWP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</si>
  <si>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</si>
  <si>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</si>
  <si>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</si>
  <si>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</si>
  <si>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პოლიტკოვსკაიას 42-ში წყალარინების ქსელის რეაბილიტაცია</t>
  </si>
  <si>
    <t>შესრულების ვადა</t>
  </si>
  <si>
    <t>გადახდის პირობა</t>
  </si>
  <si>
    <r>
      <rPr>
        <b/>
        <sz val="10"/>
        <color rgb="FFFF0000"/>
        <rFont val="Segoe UI"/>
        <family val="2"/>
      </rPr>
      <t>კომენტარი:</t>
    </r>
    <r>
      <rPr>
        <sz val="10"/>
        <color rgb="FFFF0000"/>
        <rFont val="Segoe UI"/>
        <family val="2"/>
      </rPr>
      <t xml:space="preserve"> განფასება უნდა იყოს შევსებული სრულად, ფაილის ცვლილების გარეშე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</si>
</sst>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2" borderId="14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2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43" fontId="4" fillId="2" borderId="12" xfId="8" applyFont="1" applyFill="1" applyBorder="1" applyAlignment="1" applyProtection="1">
      <alignment horizontal="center" vertical="center"/>
      <protection locked="0"/>
    </xf>
    <xf numFmtId="43" fontId="4" fillId="2" borderId="12" xfId="8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2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4" fillId="2" borderId="9" xfId="8" applyFont="1" applyFill="1" applyBorder="1" applyAlignment="1" applyProtection="1">
      <alignment horizontal="center" vertical="center"/>
      <protection locked="0"/>
    </xf>
    <xf numFmtId="43" fontId="5" fillId="2" borderId="9" xfId="8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43" fontId="4" fillId="2" borderId="19" xfId="8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center" vertical="center"/>
    </xf>
    <xf numFmtId="43" fontId="5" fillId="2" borderId="12" xfId="8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4" fillId="2" borderId="12" xfId="5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/>
    </xf>
    <xf numFmtId="43" fontId="5" fillId="2" borderId="7" xfId="8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vertical="center"/>
    </xf>
    <xf numFmtId="9" fontId="4" fillId="2" borderId="17" xfId="1" applyNumberFormat="1" applyFont="1" applyFill="1" applyBorder="1" applyAlignment="1">
      <alignment horizontal="center" vertical="center"/>
    </xf>
    <xf numFmtId="43" fontId="5" fillId="2" borderId="17" xfId="8" applyFont="1" applyFill="1" applyBorder="1" applyAlignment="1">
      <alignment horizontal="center" vertical="center"/>
    </xf>
    <xf numFmtId="43" fontId="4" fillId="2" borderId="17" xfId="8" applyFont="1" applyFill="1" applyBorder="1" applyAlignment="1">
      <alignment horizontal="center" vertical="center"/>
    </xf>
    <xf numFmtId="43" fontId="4" fillId="2" borderId="26" xfId="8" applyFont="1" applyFill="1" applyBorder="1" applyAlignment="1">
      <alignment horizontal="center" vertical="center"/>
    </xf>
    <xf numFmtId="43" fontId="4" fillId="2" borderId="26" xfId="8" applyFont="1" applyFill="1" applyBorder="1" applyAlignment="1" applyProtection="1">
      <alignment horizontal="center" vertical="center"/>
      <protection locked="0"/>
    </xf>
    <xf numFmtId="43" fontId="4" fillId="2" borderId="27" xfId="8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9" fontId="4" fillId="2" borderId="15" xfId="1" applyNumberFormat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2" fontId="4" fillId="2" borderId="20" xfId="1" applyNumberFormat="1" applyFont="1" applyFill="1" applyBorder="1" applyAlignment="1" applyProtection="1">
      <alignment horizontal="left" vertical="center"/>
      <protection locked="0"/>
    </xf>
    <xf numFmtId="2" fontId="4" fillId="2" borderId="24" xfId="1" applyNumberFormat="1" applyFont="1" applyFill="1" applyBorder="1" applyAlignment="1" applyProtection="1">
      <alignment horizontal="left" vertical="center"/>
      <protection locked="0"/>
    </xf>
    <xf numFmtId="2" fontId="4" fillId="2" borderId="16" xfId="1" applyNumberFormat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vertical="center" wrapText="1"/>
      <protection locked="0"/>
    </xf>
    <xf numFmtId="0" fontId="4" fillId="2" borderId="12" xfId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>
      <alignment horizontal="left" vertical="center" wrapText="1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4" borderId="12" xfId="1" applyNumberFormat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5" fillId="2" borderId="21" xfId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</cellXfs>
  <cellStyles count="9">
    <cellStyle name="Comma" xfId="8" builtinId="3"/>
    <cellStyle name="Comma 2" xfId="3"/>
    <cellStyle name="Comma 3" xfId="6"/>
    <cellStyle name="Comma 4" xfId="7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87"/>
  <sheetViews>
    <sheetView showGridLines="0" tabSelected="1" zoomScale="80" zoomScaleNormal="80" workbookViewId="0">
      <pane xSplit="2" ySplit="6" topLeftCell="C55" activePane="bottomRight" state="frozen"/>
      <selection pane="topRight" activeCell="D1" sqref="D1"/>
      <selection pane="bottomLeft" activeCell="A9" sqref="A9"/>
      <selection pane="bottomRight"/>
    </sheetView>
  </sheetViews>
  <sheetFormatPr defaultRowHeight="14.25" x14ac:dyDescent="0.25"/>
  <cols>
    <col min="1" max="1" width="4.7109375" style="5" customWidth="1"/>
    <col min="2" max="2" width="70.7109375" style="5" bestFit="1" customWidth="1"/>
    <col min="3" max="3" width="8.5703125" style="5" customWidth="1"/>
    <col min="4" max="4" width="12.5703125" style="5" bestFit="1" customWidth="1"/>
    <col min="5" max="5" width="11.28515625" style="5" customWidth="1"/>
    <col min="6" max="6" width="12.140625" style="5" customWidth="1"/>
    <col min="7" max="7" width="10.42578125" style="5" customWidth="1"/>
    <col min="8" max="8" width="11.140625" style="5" customWidth="1"/>
    <col min="9" max="9" width="10.28515625" style="5" customWidth="1"/>
    <col min="10" max="10" width="11" style="5" customWidth="1"/>
    <col min="11" max="11" width="14.85546875" style="11" customWidth="1"/>
    <col min="12" max="12" width="30.28515625" style="57" bestFit="1" customWidth="1"/>
    <col min="13" max="16384" width="9.140625" style="5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K1" s="5"/>
    </row>
    <row r="2" spans="1:13" x14ac:dyDescent="0.25">
      <c r="A2" s="12" t="s">
        <v>68</v>
      </c>
      <c r="B2" s="13"/>
      <c r="C2" s="13"/>
      <c r="D2" s="13"/>
      <c r="E2" s="13"/>
      <c r="F2" s="13"/>
      <c r="G2" s="13"/>
      <c r="H2" s="13"/>
      <c r="I2" s="13"/>
      <c r="K2" s="5"/>
    </row>
    <row r="3" spans="1:13" ht="15" thickBot="1" x14ac:dyDescent="0.3">
      <c r="A3" s="6"/>
      <c r="C3" s="14"/>
      <c r="D3" s="14"/>
      <c r="E3" s="14"/>
      <c r="F3" s="14"/>
      <c r="G3" s="14"/>
      <c r="H3" s="14"/>
      <c r="I3" s="14"/>
      <c r="J3" s="14"/>
      <c r="K3" s="14"/>
      <c r="L3" s="58"/>
    </row>
    <row r="4" spans="1:13" ht="15" customHeight="1" thickBot="1" x14ac:dyDescent="0.3">
      <c r="A4" s="86" t="s">
        <v>0</v>
      </c>
      <c r="B4" s="85" t="s">
        <v>1</v>
      </c>
      <c r="C4" s="89" t="s">
        <v>2</v>
      </c>
      <c r="D4" s="85" t="s">
        <v>3</v>
      </c>
      <c r="E4" s="85" t="s">
        <v>4</v>
      </c>
      <c r="F4" s="85"/>
      <c r="G4" s="85" t="s">
        <v>5</v>
      </c>
      <c r="H4" s="85"/>
      <c r="I4" s="85" t="s">
        <v>6</v>
      </c>
      <c r="J4" s="85"/>
      <c r="K4" s="17" t="s">
        <v>7</v>
      </c>
      <c r="L4" s="59"/>
    </row>
    <row r="5" spans="1:13" ht="39.75" customHeight="1" thickBot="1" x14ac:dyDescent="0.3">
      <c r="A5" s="87"/>
      <c r="B5" s="88"/>
      <c r="C5" s="90"/>
      <c r="D5" s="88"/>
      <c r="E5" s="18" t="s">
        <v>8</v>
      </c>
      <c r="F5" s="15" t="s">
        <v>9</v>
      </c>
      <c r="G5" s="18" t="s">
        <v>8</v>
      </c>
      <c r="H5" s="15" t="s">
        <v>9</v>
      </c>
      <c r="I5" s="18" t="s">
        <v>8</v>
      </c>
      <c r="J5" s="15" t="s">
        <v>10</v>
      </c>
      <c r="K5" s="18" t="s">
        <v>11</v>
      </c>
      <c r="L5" s="60"/>
      <c r="M5" s="13"/>
    </row>
    <row r="6" spans="1:13" ht="15" thickBot="1" x14ac:dyDescent="0.3">
      <c r="A6" s="1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61">
        <v>12</v>
      </c>
    </row>
    <row r="7" spans="1:13" ht="28.5" x14ac:dyDescent="0.25">
      <c r="A7" s="19">
        <v>1</v>
      </c>
      <c r="B7" s="69" t="s">
        <v>44</v>
      </c>
      <c r="C7" s="1" t="s">
        <v>66</v>
      </c>
      <c r="D7" s="20">
        <v>350</v>
      </c>
      <c r="E7" s="21"/>
      <c r="F7" s="21"/>
      <c r="G7" s="21"/>
      <c r="H7" s="21"/>
      <c r="I7" s="21"/>
      <c r="J7" s="21"/>
      <c r="K7" s="54"/>
      <c r="L7" s="62" t="s">
        <v>65</v>
      </c>
    </row>
    <row r="8" spans="1:13" x14ac:dyDescent="0.25">
      <c r="A8" s="19"/>
      <c r="B8" s="70" t="s">
        <v>12</v>
      </c>
      <c r="C8" s="1" t="s">
        <v>13</v>
      </c>
      <c r="D8" s="21">
        <v>2385.9500000000003</v>
      </c>
      <c r="E8" s="21"/>
      <c r="F8" s="21"/>
      <c r="G8" s="21"/>
      <c r="H8" s="21"/>
      <c r="I8" s="21"/>
      <c r="J8" s="21"/>
      <c r="K8" s="54"/>
      <c r="L8" s="63" t="s">
        <v>65</v>
      </c>
    </row>
    <row r="9" spans="1:13" s="7" customFormat="1" ht="42.75" x14ac:dyDescent="0.25">
      <c r="A9" s="23">
        <v>2</v>
      </c>
      <c r="B9" s="71" t="s">
        <v>46</v>
      </c>
      <c r="C9" s="24" t="s">
        <v>66</v>
      </c>
      <c r="D9" s="20">
        <v>350</v>
      </c>
      <c r="E9" s="20"/>
      <c r="F9" s="20"/>
      <c r="G9" s="20"/>
      <c r="H9" s="20"/>
      <c r="I9" s="20"/>
      <c r="J9" s="20"/>
      <c r="K9" s="55"/>
      <c r="L9" s="63" t="s">
        <v>65</v>
      </c>
    </row>
    <row r="10" spans="1:13" s="7" customFormat="1" ht="15.75" x14ac:dyDescent="0.25">
      <c r="A10" s="25"/>
      <c r="B10" s="71" t="s">
        <v>67</v>
      </c>
      <c r="C10" s="24" t="s">
        <v>14</v>
      </c>
      <c r="D10" s="20">
        <v>12.600000000000001</v>
      </c>
      <c r="E10" s="20"/>
      <c r="F10" s="20"/>
      <c r="G10" s="20"/>
      <c r="H10" s="20"/>
      <c r="I10" s="20"/>
      <c r="J10" s="20"/>
      <c r="K10" s="55"/>
      <c r="L10" s="63" t="s">
        <v>65</v>
      </c>
    </row>
    <row r="11" spans="1:13" s="7" customFormat="1" x14ac:dyDescent="0.25">
      <c r="A11" s="23"/>
      <c r="B11" s="70" t="s">
        <v>45</v>
      </c>
      <c r="C11" s="24" t="s">
        <v>17</v>
      </c>
      <c r="D11" s="20">
        <v>682.5</v>
      </c>
      <c r="E11" s="20"/>
      <c r="F11" s="20"/>
      <c r="G11" s="20"/>
      <c r="H11" s="20"/>
      <c r="I11" s="21"/>
      <c r="J11" s="20"/>
      <c r="K11" s="55"/>
      <c r="L11" s="63" t="s">
        <v>65</v>
      </c>
    </row>
    <row r="12" spans="1:13" s="8" customFormat="1" ht="42.75" x14ac:dyDescent="0.25">
      <c r="A12" s="26">
        <v>3</v>
      </c>
      <c r="B12" s="72" t="s">
        <v>47</v>
      </c>
      <c r="C12" s="27" t="s">
        <v>19</v>
      </c>
      <c r="D12" s="21">
        <v>47.3</v>
      </c>
      <c r="E12" s="21"/>
      <c r="F12" s="21"/>
      <c r="G12" s="21"/>
      <c r="H12" s="21"/>
      <c r="I12" s="21"/>
      <c r="J12" s="21"/>
      <c r="K12" s="54"/>
      <c r="L12" s="63" t="s">
        <v>65</v>
      </c>
    </row>
    <row r="13" spans="1:13" s="8" customFormat="1" x14ac:dyDescent="0.25">
      <c r="A13" s="26"/>
      <c r="B13" s="9" t="s">
        <v>12</v>
      </c>
      <c r="C13" s="27" t="s">
        <v>13</v>
      </c>
      <c r="D13" s="21">
        <v>195.6328</v>
      </c>
      <c r="E13" s="21"/>
      <c r="F13" s="21"/>
      <c r="G13" s="21"/>
      <c r="H13" s="21"/>
      <c r="I13" s="21"/>
      <c r="J13" s="21"/>
      <c r="K13" s="54"/>
      <c r="L13" s="63" t="s">
        <v>65</v>
      </c>
    </row>
    <row r="14" spans="1:13" s="8" customFormat="1" x14ac:dyDescent="0.25">
      <c r="A14" s="26"/>
      <c r="B14" s="73" t="s">
        <v>18</v>
      </c>
      <c r="C14" s="27" t="s">
        <v>19</v>
      </c>
      <c r="D14" s="21">
        <v>52.03</v>
      </c>
      <c r="E14" s="21"/>
      <c r="F14" s="21"/>
      <c r="G14" s="21"/>
      <c r="H14" s="21"/>
      <c r="I14" s="21"/>
      <c r="J14" s="21"/>
      <c r="K14" s="54"/>
      <c r="L14" s="63" t="s">
        <v>64</v>
      </c>
    </row>
    <row r="15" spans="1:13" s="8" customFormat="1" ht="42.75" x14ac:dyDescent="0.25">
      <c r="A15" s="26">
        <v>4</v>
      </c>
      <c r="B15" s="72" t="s">
        <v>48</v>
      </c>
      <c r="C15" s="27" t="s">
        <v>19</v>
      </c>
      <c r="D15" s="21">
        <v>247.8</v>
      </c>
      <c r="E15" s="21"/>
      <c r="F15" s="21"/>
      <c r="G15" s="21"/>
      <c r="H15" s="21"/>
      <c r="I15" s="21"/>
      <c r="J15" s="21"/>
      <c r="K15" s="54"/>
      <c r="L15" s="63" t="s">
        <v>65</v>
      </c>
    </row>
    <row r="16" spans="1:13" s="8" customFormat="1" x14ac:dyDescent="0.25">
      <c r="A16" s="26"/>
      <c r="B16" s="9" t="s">
        <v>12</v>
      </c>
      <c r="C16" s="27" t="s">
        <v>13</v>
      </c>
      <c r="D16" s="21">
        <v>1019.9448</v>
      </c>
      <c r="E16" s="21"/>
      <c r="F16" s="21"/>
      <c r="G16" s="21"/>
      <c r="H16" s="21"/>
      <c r="I16" s="21"/>
      <c r="J16" s="21"/>
      <c r="K16" s="54"/>
      <c r="L16" s="63" t="s">
        <v>65</v>
      </c>
    </row>
    <row r="17" spans="1:12" s="8" customFormat="1" x14ac:dyDescent="0.25">
      <c r="A17" s="26"/>
      <c r="B17" s="70" t="s">
        <v>49</v>
      </c>
      <c r="C17" s="27" t="s">
        <v>19</v>
      </c>
      <c r="D17" s="21">
        <v>272.58000000000004</v>
      </c>
      <c r="E17" s="21"/>
      <c r="F17" s="21"/>
      <c r="G17" s="21"/>
      <c r="H17" s="21"/>
      <c r="I17" s="21"/>
      <c r="J17" s="21"/>
      <c r="K17" s="54"/>
      <c r="L17" s="63" t="s">
        <v>64</v>
      </c>
    </row>
    <row r="18" spans="1:12" s="8" customFormat="1" ht="42.75" x14ac:dyDescent="0.25">
      <c r="A18" s="26">
        <v>5</v>
      </c>
      <c r="B18" s="72" t="s">
        <v>50</v>
      </c>
      <c r="C18" s="27" t="s">
        <v>19</v>
      </c>
      <c r="D18" s="21">
        <v>17.5</v>
      </c>
      <c r="E18" s="21"/>
      <c r="F18" s="21"/>
      <c r="G18" s="21"/>
      <c r="H18" s="21"/>
      <c r="I18" s="21"/>
      <c r="J18" s="21"/>
      <c r="K18" s="54"/>
      <c r="L18" s="63" t="s">
        <v>65</v>
      </c>
    </row>
    <row r="19" spans="1:12" s="8" customFormat="1" x14ac:dyDescent="0.25">
      <c r="A19" s="26"/>
      <c r="B19" s="9" t="s">
        <v>12</v>
      </c>
      <c r="C19" s="27" t="s">
        <v>13</v>
      </c>
      <c r="D19" s="21">
        <v>72.03</v>
      </c>
      <c r="E19" s="21"/>
      <c r="F19" s="21"/>
      <c r="G19" s="21"/>
      <c r="H19" s="21"/>
      <c r="I19" s="21"/>
      <c r="J19" s="21"/>
      <c r="K19" s="54"/>
      <c r="L19" s="63" t="s">
        <v>65</v>
      </c>
    </row>
    <row r="20" spans="1:12" s="8" customFormat="1" x14ac:dyDescent="0.25">
      <c r="A20" s="26"/>
      <c r="B20" s="70" t="s">
        <v>51</v>
      </c>
      <c r="C20" s="27" t="s">
        <v>19</v>
      </c>
      <c r="D20" s="21">
        <v>19.25</v>
      </c>
      <c r="E20" s="21"/>
      <c r="F20" s="21"/>
      <c r="G20" s="21"/>
      <c r="H20" s="21"/>
      <c r="I20" s="21"/>
      <c r="J20" s="21"/>
      <c r="K20" s="54"/>
      <c r="L20" s="63" t="s">
        <v>64</v>
      </c>
    </row>
    <row r="21" spans="1:12" ht="28.5" x14ac:dyDescent="0.25">
      <c r="A21" s="19">
        <v>6</v>
      </c>
      <c r="B21" s="70" t="s">
        <v>52</v>
      </c>
      <c r="C21" s="1" t="s">
        <v>66</v>
      </c>
      <c r="D21" s="21">
        <v>2</v>
      </c>
      <c r="E21" s="21"/>
      <c r="F21" s="21"/>
      <c r="G21" s="21"/>
      <c r="H21" s="21"/>
      <c r="I21" s="21"/>
      <c r="J21" s="21"/>
      <c r="K21" s="54"/>
      <c r="L21" s="63" t="s">
        <v>65</v>
      </c>
    </row>
    <row r="22" spans="1:12" x14ac:dyDescent="0.25">
      <c r="A22" s="19"/>
      <c r="B22" s="70" t="s">
        <v>30</v>
      </c>
      <c r="C22" s="1" t="s">
        <v>13</v>
      </c>
      <c r="D22" s="21">
        <v>1.78</v>
      </c>
      <c r="E22" s="21"/>
      <c r="F22" s="21"/>
      <c r="G22" s="21"/>
      <c r="H22" s="21"/>
      <c r="I22" s="21"/>
      <c r="J22" s="21"/>
      <c r="K22" s="54"/>
      <c r="L22" s="63" t="s">
        <v>65</v>
      </c>
    </row>
    <row r="23" spans="1:12" x14ac:dyDescent="0.25">
      <c r="A23" s="19"/>
      <c r="B23" s="70" t="s">
        <v>20</v>
      </c>
      <c r="C23" s="1" t="s">
        <v>16</v>
      </c>
      <c r="D23" s="21">
        <v>0.74</v>
      </c>
      <c r="E23" s="21"/>
      <c r="F23" s="21"/>
      <c r="G23" s="21"/>
      <c r="H23" s="21"/>
      <c r="I23" s="21"/>
      <c r="J23" s="21"/>
      <c r="K23" s="54"/>
      <c r="L23" s="63" t="s">
        <v>65</v>
      </c>
    </row>
    <row r="24" spans="1:12" x14ac:dyDescent="0.25">
      <c r="A24" s="19"/>
      <c r="B24" s="74" t="s">
        <v>21</v>
      </c>
      <c r="C24" s="1"/>
      <c r="D24" s="21"/>
      <c r="E24" s="21"/>
      <c r="F24" s="21"/>
      <c r="G24" s="21"/>
      <c r="H24" s="21"/>
      <c r="I24" s="21"/>
      <c r="J24" s="21"/>
      <c r="K24" s="54"/>
      <c r="L24" s="63" t="s">
        <v>65</v>
      </c>
    </row>
    <row r="25" spans="1:12" ht="15.75" x14ac:dyDescent="0.25">
      <c r="A25" s="19"/>
      <c r="B25" s="70" t="s">
        <v>53</v>
      </c>
      <c r="C25" s="1" t="s">
        <v>66</v>
      </c>
      <c r="D25" s="21">
        <v>2.2999999999999998</v>
      </c>
      <c r="E25" s="21"/>
      <c r="F25" s="21"/>
      <c r="G25" s="21"/>
      <c r="H25" s="21"/>
      <c r="I25" s="21"/>
      <c r="J25" s="21"/>
      <c r="K25" s="54"/>
      <c r="L25" s="63" t="s">
        <v>64</v>
      </c>
    </row>
    <row r="26" spans="1:12" x14ac:dyDescent="0.25">
      <c r="A26" s="19"/>
      <c r="B26" s="70" t="s">
        <v>22</v>
      </c>
      <c r="C26" s="1" t="s">
        <v>16</v>
      </c>
      <c r="D26" s="21">
        <v>0.04</v>
      </c>
      <c r="E26" s="21"/>
      <c r="F26" s="21"/>
      <c r="G26" s="21"/>
      <c r="H26" s="21"/>
      <c r="I26" s="21"/>
      <c r="J26" s="21"/>
      <c r="K26" s="54"/>
      <c r="L26" s="63" t="s">
        <v>64</v>
      </c>
    </row>
    <row r="27" spans="1:12" s="8" customFormat="1" x14ac:dyDescent="0.25">
      <c r="A27" s="26">
        <v>7</v>
      </c>
      <c r="B27" s="9" t="s">
        <v>54</v>
      </c>
      <c r="C27" s="27" t="s">
        <v>23</v>
      </c>
      <c r="D27" s="21">
        <v>45</v>
      </c>
      <c r="E27" s="21"/>
      <c r="F27" s="21"/>
      <c r="G27" s="21"/>
      <c r="H27" s="21"/>
      <c r="I27" s="21"/>
      <c r="J27" s="21"/>
      <c r="K27" s="54"/>
      <c r="L27" s="63" t="s">
        <v>65</v>
      </c>
    </row>
    <row r="28" spans="1:12" s="8" customFormat="1" x14ac:dyDescent="0.25">
      <c r="A28" s="26"/>
      <c r="B28" s="9" t="s">
        <v>12</v>
      </c>
      <c r="C28" s="27" t="s">
        <v>13</v>
      </c>
      <c r="D28" s="21">
        <v>11.835000000000001</v>
      </c>
      <c r="E28" s="21"/>
      <c r="F28" s="21"/>
      <c r="G28" s="21"/>
      <c r="H28" s="21"/>
      <c r="I28" s="21"/>
      <c r="J28" s="21"/>
      <c r="K28" s="54"/>
      <c r="L28" s="63" t="s">
        <v>65</v>
      </c>
    </row>
    <row r="29" spans="1:12" s="8" customFormat="1" x14ac:dyDescent="0.25">
      <c r="A29" s="26"/>
      <c r="B29" s="75" t="s">
        <v>15</v>
      </c>
      <c r="C29" s="28" t="s">
        <v>16</v>
      </c>
      <c r="D29" s="21">
        <v>7.38</v>
      </c>
      <c r="E29" s="21"/>
      <c r="F29" s="21"/>
      <c r="G29" s="21"/>
      <c r="H29" s="21"/>
      <c r="I29" s="21"/>
      <c r="J29" s="21"/>
      <c r="K29" s="54"/>
      <c r="L29" s="63" t="s">
        <v>65</v>
      </c>
    </row>
    <row r="30" spans="1:12" s="8" customFormat="1" x14ac:dyDescent="0.25">
      <c r="A30" s="26"/>
      <c r="B30" s="3" t="s">
        <v>21</v>
      </c>
      <c r="C30" s="27"/>
      <c r="D30" s="21"/>
      <c r="E30" s="21"/>
      <c r="F30" s="21"/>
      <c r="G30" s="21"/>
      <c r="H30" s="21"/>
      <c r="I30" s="21"/>
      <c r="J30" s="21"/>
      <c r="K30" s="54"/>
      <c r="L30" s="63" t="s">
        <v>65</v>
      </c>
    </row>
    <row r="31" spans="1:12" s="8" customFormat="1" x14ac:dyDescent="0.25">
      <c r="A31" s="26"/>
      <c r="B31" s="9" t="s">
        <v>56</v>
      </c>
      <c r="C31" s="27" t="s">
        <v>23</v>
      </c>
      <c r="D31" s="21">
        <v>45.45</v>
      </c>
      <c r="E31" s="21"/>
      <c r="F31" s="21"/>
      <c r="G31" s="21"/>
      <c r="H31" s="21"/>
      <c r="I31" s="21"/>
      <c r="J31" s="21"/>
      <c r="K31" s="54"/>
      <c r="L31" s="63" t="s">
        <v>63</v>
      </c>
    </row>
    <row r="32" spans="1:12" s="8" customFormat="1" x14ac:dyDescent="0.25">
      <c r="A32" s="26"/>
      <c r="B32" s="9" t="s">
        <v>22</v>
      </c>
      <c r="C32" s="27" t="s">
        <v>16</v>
      </c>
      <c r="D32" s="21">
        <v>0.91799999999999993</v>
      </c>
      <c r="E32" s="21"/>
      <c r="F32" s="21"/>
      <c r="G32" s="21"/>
      <c r="H32" s="21"/>
      <c r="I32" s="21"/>
      <c r="J32" s="21"/>
      <c r="K32" s="54"/>
      <c r="L32" s="63" t="s">
        <v>64</v>
      </c>
    </row>
    <row r="33" spans="1:12" s="8" customFormat="1" ht="28.5" x14ac:dyDescent="0.25">
      <c r="A33" s="26">
        <v>8</v>
      </c>
      <c r="B33" s="9" t="s">
        <v>55</v>
      </c>
      <c r="C33" s="27" t="s">
        <v>23</v>
      </c>
      <c r="D33" s="21">
        <v>45</v>
      </c>
      <c r="E33" s="21"/>
      <c r="F33" s="21"/>
      <c r="G33" s="21"/>
      <c r="H33" s="21"/>
      <c r="I33" s="21"/>
      <c r="J33" s="21"/>
      <c r="K33" s="54"/>
      <c r="L33" s="63" t="s">
        <v>65</v>
      </c>
    </row>
    <row r="34" spans="1:12" s="8" customFormat="1" x14ac:dyDescent="0.25">
      <c r="A34" s="26"/>
      <c r="B34" s="9" t="s">
        <v>12</v>
      </c>
      <c r="C34" s="27" t="s">
        <v>13</v>
      </c>
      <c r="D34" s="21">
        <v>6.3000000000000007</v>
      </c>
      <c r="E34" s="21"/>
      <c r="F34" s="21"/>
      <c r="G34" s="21"/>
      <c r="H34" s="21"/>
      <c r="I34" s="21"/>
      <c r="J34" s="21"/>
      <c r="K34" s="54"/>
      <c r="L34" s="63" t="s">
        <v>65</v>
      </c>
    </row>
    <row r="35" spans="1:12" s="8" customFormat="1" x14ac:dyDescent="0.25">
      <c r="A35" s="26"/>
      <c r="B35" s="3" t="s">
        <v>21</v>
      </c>
      <c r="C35" s="27"/>
      <c r="D35" s="21"/>
      <c r="E35" s="21"/>
      <c r="F35" s="21"/>
      <c r="G35" s="21"/>
      <c r="H35" s="21"/>
      <c r="I35" s="21"/>
      <c r="J35" s="21"/>
      <c r="K35" s="54"/>
      <c r="L35" s="63" t="s">
        <v>65</v>
      </c>
    </row>
    <row r="36" spans="1:12" s="8" customFormat="1" x14ac:dyDescent="0.25">
      <c r="A36" s="26"/>
      <c r="B36" s="9" t="s">
        <v>31</v>
      </c>
      <c r="C36" s="27" t="s">
        <v>23</v>
      </c>
      <c r="D36" s="21">
        <v>3.1949999999999998</v>
      </c>
      <c r="E36" s="21"/>
      <c r="F36" s="21"/>
      <c r="G36" s="21"/>
      <c r="H36" s="21"/>
      <c r="I36" s="21"/>
      <c r="J36" s="21"/>
      <c r="K36" s="54"/>
      <c r="L36" s="63" t="s">
        <v>64</v>
      </c>
    </row>
    <row r="37" spans="1:12" s="8" customFormat="1" ht="57" x14ac:dyDescent="0.25">
      <c r="A37" s="26">
        <v>9</v>
      </c>
      <c r="B37" s="9" t="s">
        <v>60</v>
      </c>
      <c r="C37" s="27" t="s">
        <v>19</v>
      </c>
      <c r="D37" s="21">
        <v>10.649190000000001</v>
      </c>
      <c r="E37" s="21"/>
      <c r="F37" s="21"/>
      <c r="G37" s="21"/>
      <c r="H37" s="21"/>
      <c r="I37" s="21"/>
      <c r="J37" s="21"/>
      <c r="K37" s="54"/>
      <c r="L37" s="63" t="s">
        <v>65</v>
      </c>
    </row>
    <row r="38" spans="1:12" s="8" customFormat="1" x14ac:dyDescent="0.25">
      <c r="A38" s="26"/>
      <c r="B38" s="9" t="s">
        <v>12</v>
      </c>
      <c r="C38" s="27" t="s">
        <v>13</v>
      </c>
      <c r="D38" s="21">
        <v>126.99159075000001</v>
      </c>
      <c r="E38" s="21"/>
      <c r="F38" s="21"/>
      <c r="G38" s="21"/>
      <c r="H38" s="21"/>
      <c r="I38" s="21"/>
      <c r="J38" s="21"/>
      <c r="K38" s="54"/>
      <c r="L38" s="63" t="s">
        <v>65</v>
      </c>
    </row>
    <row r="39" spans="1:12" s="8" customFormat="1" x14ac:dyDescent="0.25">
      <c r="A39" s="26"/>
      <c r="B39" s="9" t="s">
        <v>15</v>
      </c>
      <c r="C39" s="27" t="s">
        <v>16</v>
      </c>
      <c r="D39" s="21">
        <v>76.035216600000012</v>
      </c>
      <c r="E39" s="21"/>
      <c r="F39" s="21"/>
      <c r="G39" s="21"/>
      <c r="H39" s="21"/>
      <c r="I39" s="21"/>
      <c r="J39" s="21"/>
      <c r="K39" s="54"/>
      <c r="L39" s="63" t="s">
        <v>65</v>
      </c>
    </row>
    <row r="40" spans="1:12" s="8" customFormat="1" x14ac:dyDescent="0.25">
      <c r="A40" s="26"/>
      <c r="B40" s="3" t="s">
        <v>21</v>
      </c>
      <c r="C40" s="27"/>
      <c r="D40" s="21"/>
      <c r="E40" s="21"/>
      <c r="F40" s="21"/>
      <c r="G40" s="21"/>
      <c r="H40" s="21"/>
      <c r="I40" s="21"/>
      <c r="J40" s="21"/>
      <c r="K40" s="54"/>
      <c r="L40" s="63" t="s">
        <v>65</v>
      </c>
    </row>
    <row r="41" spans="1:12" s="8" customFormat="1" x14ac:dyDescent="0.25">
      <c r="A41" s="26"/>
      <c r="B41" s="9" t="s">
        <v>57</v>
      </c>
      <c r="C41" s="27" t="s">
        <v>36</v>
      </c>
      <c r="D41" s="21">
        <v>4</v>
      </c>
      <c r="E41" s="21"/>
      <c r="F41" s="21"/>
      <c r="G41" s="21"/>
      <c r="H41" s="21"/>
      <c r="I41" s="21"/>
      <c r="J41" s="21"/>
      <c r="K41" s="54"/>
      <c r="L41" s="63" t="s">
        <v>64</v>
      </c>
    </row>
    <row r="42" spans="1:12" s="8" customFormat="1" x14ac:dyDescent="0.25">
      <c r="A42" s="26"/>
      <c r="B42" s="9" t="s">
        <v>58</v>
      </c>
      <c r="C42" s="27" t="s">
        <v>36</v>
      </c>
      <c r="D42" s="21">
        <v>4</v>
      </c>
      <c r="E42" s="21"/>
      <c r="F42" s="21"/>
      <c r="G42" s="21"/>
      <c r="H42" s="21"/>
      <c r="I42" s="21"/>
      <c r="J42" s="21"/>
      <c r="K42" s="54"/>
      <c r="L42" s="63" t="s">
        <v>64</v>
      </c>
    </row>
    <row r="43" spans="1:12" s="8" customFormat="1" ht="28.5" x14ac:dyDescent="0.25">
      <c r="A43" s="26"/>
      <c r="B43" s="9" t="s">
        <v>59</v>
      </c>
      <c r="C43" s="27" t="s">
        <v>36</v>
      </c>
      <c r="D43" s="21">
        <v>4</v>
      </c>
      <c r="E43" s="21"/>
      <c r="F43" s="21"/>
      <c r="G43" s="21"/>
      <c r="H43" s="21"/>
      <c r="I43" s="21"/>
      <c r="J43" s="21"/>
      <c r="K43" s="54"/>
      <c r="L43" s="63" t="s">
        <v>63</v>
      </c>
    </row>
    <row r="44" spans="1:12" s="8" customFormat="1" x14ac:dyDescent="0.25">
      <c r="A44" s="26"/>
      <c r="B44" s="9" t="s">
        <v>37</v>
      </c>
      <c r="C44" s="27" t="s">
        <v>19</v>
      </c>
      <c r="D44" s="21">
        <v>1.6719228300000002</v>
      </c>
      <c r="E44" s="21"/>
      <c r="F44" s="21"/>
      <c r="G44" s="21"/>
      <c r="H44" s="21"/>
      <c r="I44" s="21"/>
      <c r="J44" s="21"/>
      <c r="K44" s="54"/>
      <c r="L44" s="63" t="s">
        <v>64</v>
      </c>
    </row>
    <row r="45" spans="1:12" s="8" customFormat="1" x14ac:dyDescent="0.25">
      <c r="A45" s="26"/>
      <c r="B45" s="9" t="s">
        <v>38</v>
      </c>
      <c r="C45" s="27" t="s">
        <v>16</v>
      </c>
      <c r="D45" s="21">
        <v>70.391145899999998</v>
      </c>
      <c r="E45" s="21"/>
      <c r="F45" s="21"/>
      <c r="G45" s="21"/>
      <c r="H45" s="21"/>
      <c r="I45" s="21"/>
      <c r="J45" s="21"/>
      <c r="K45" s="54"/>
      <c r="L45" s="63" t="s">
        <v>64</v>
      </c>
    </row>
    <row r="46" spans="1:12" s="8" customFormat="1" x14ac:dyDescent="0.25">
      <c r="A46" s="26">
        <v>10</v>
      </c>
      <c r="B46" s="9" t="s">
        <v>32</v>
      </c>
      <c r="C46" s="27" t="s">
        <v>33</v>
      </c>
      <c r="D46" s="21">
        <v>83.3</v>
      </c>
      <c r="E46" s="21"/>
      <c r="F46" s="21"/>
      <c r="G46" s="21"/>
      <c r="H46" s="21"/>
      <c r="I46" s="21"/>
      <c r="J46" s="21"/>
      <c r="K46" s="54"/>
      <c r="L46" s="63" t="s">
        <v>65</v>
      </c>
    </row>
    <row r="47" spans="1:12" s="8" customFormat="1" x14ac:dyDescent="0.25">
      <c r="A47" s="26"/>
      <c r="B47" s="9" t="s">
        <v>12</v>
      </c>
      <c r="C47" s="27" t="s">
        <v>13</v>
      </c>
      <c r="D47" s="21">
        <v>27.988800000000001</v>
      </c>
      <c r="E47" s="21"/>
      <c r="F47" s="21"/>
      <c r="G47" s="21"/>
      <c r="H47" s="21"/>
      <c r="I47" s="21"/>
      <c r="J47" s="21"/>
      <c r="K47" s="54"/>
      <c r="L47" s="63" t="s">
        <v>65</v>
      </c>
    </row>
    <row r="48" spans="1:12" s="8" customFormat="1" x14ac:dyDescent="0.25">
      <c r="A48" s="26"/>
      <c r="B48" s="9" t="s">
        <v>20</v>
      </c>
      <c r="C48" s="27" t="s">
        <v>16</v>
      </c>
      <c r="D48" s="21">
        <v>1.2494999999999998</v>
      </c>
      <c r="E48" s="21"/>
      <c r="F48" s="21"/>
      <c r="G48" s="21"/>
      <c r="H48" s="21"/>
      <c r="I48" s="21"/>
      <c r="J48" s="21"/>
      <c r="K48" s="54"/>
      <c r="L48" s="63" t="s">
        <v>65</v>
      </c>
    </row>
    <row r="49" spans="1:12" s="8" customFormat="1" x14ac:dyDescent="0.25">
      <c r="A49" s="26"/>
      <c r="B49" s="3" t="s">
        <v>21</v>
      </c>
      <c r="C49" s="27"/>
      <c r="D49" s="21"/>
      <c r="E49" s="21"/>
      <c r="F49" s="21"/>
      <c r="G49" s="21"/>
      <c r="H49" s="21"/>
      <c r="I49" s="21"/>
      <c r="J49" s="21"/>
      <c r="K49" s="54"/>
      <c r="L49" s="63" t="s">
        <v>65</v>
      </c>
    </row>
    <row r="50" spans="1:12" s="8" customFormat="1" x14ac:dyDescent="0.25">
      <c r="A50" s="26"/>
      <c r="B50" s="9" t="s">
        <v>34</v>
      </c>
      <c r="C50" s="27" t="s">
        <v>35</v>
      </c>
      <c r="D50" s="21">
        <v>0.19991999999999999</v>
      </c>
      <c r="E50" s="21"/>
      <c r="F50" s="21"/>
      <c r="G50" s="21"/>
      <c r="H50" s="21"/>
      <c r="I50" s="21"/>
      <c r="J50" s="21"/>
      <c r="K50" s="54"/>
      <c r="L50" s="63" t="s">
        <v>64</v>
      </c>
    </row>
    <row r="51" spans="1:12" s="8" customFormat="1" x14ac:dyDescent="0.25">
      <c r="A51" s="26"/>
      <c r="B51" s="9" t="s">
        <v>22</v>
      </c>
      <c r="C51" s="27" t="s">
        <v>16</v>
      </c>
      <c r="D51" s="21">
        <v>1.8992399999999998</v>
      </c>
      <c r="E51" s="21"/>
      <c r="F51" s="21"/>
      <c r="G51" s="21"/>
      <c r="H51" s="21"/>
      <c r="I51" s="21"/>
      <c r="J51" s="21"/>
      <c r="K51" s="54"/>
      <c r="L51" s="63" t="s">
        <v>64</v>
      </c>
    </row>
    <row r="52" spans="1:12" ht="15.75" x14ac:dyDescent="0.25">
      <c r="A52" s="19">
        <v>11</v>
      </c>
      <c r="B52" s="76" t="s">
        <v>39</v>
      </c>
      <c r="C52" s="1" t="s">
        <v>66</v>
      </c>
      <c r="D52" s="21">
        <v>2.2000000000000002</v>
      </c>
      <c r="E52" s="21"/>
      <c r="F52" s="21"/>
      <c r="G52" s="21"/>
      <c r="H52" s="21"/>
      <c r="I52" s="21"/>
      <c r="J52" s="21"/>
      <c r="K52" s="54"/>
      <c r="L52" s="63" t="s">
        <v>65</v>
      </c>
    </row>
    <row r="53" spans="1:12" x14ac:dyDescent="0.25">
      <c r="A53" s="19"/>
      <c r="B53" s="70" t="s">
        <v>12</v>
      </c>
      <c r="C53" s="1" t="s">
        <v>40</v>
      </c>
      <c r="D53" s="21">
        <v>24.64</v>
      </c>
      <c r="E53" s="21"/>
      <c r="F53" s="21"/>
      <c r="G53" s="21"/>
      <c r="H53" s="21"/>
      <c r="I53" s="21"/>
      <c r="J53" s="21"/>
      <c r="K53" s="54"/>
      <c r="L53" s="63" t="s">
        <v>65</v>
      </c>
    </row>
    <row r="54" spans="1:12" x14ac:dyDescent="0.25">
      <c r="A54" s="19"/>
      <c r="B54" s="70" t="s">
        <v>20</v>
      </c>
      <c r="C54" s="1" t="s">
        <v>16</v>
      </c>
      <c r="D54" s="21">
        <v>1.7380000000000002</v>
      </c>
      <c r="E54" s="21"/>
      <c r="F54" s="21"/>
      <c r="G54" s="21"/>
      <c r="H54" s="21"/>
      <c r="I54" s="21"/>
      <c r="J54" s="21"/>
      <c r="K54" s="54"/>
      <c r="L54" s="63" t="s">
        <v>65</v>
      </c>
    </row>
    <row r="55" spans="1:12" s="10" customFormat="1" x14ac:dyDescent="0.25">
      <c r="A55" s="19"/>
      <c r="B55" s="70" t="s">
        <v>37</v>
      </c>
      <c r="C55" s="1" t="s">
        <v>19</v>
      </c>
      <c r="D55" s="21">
        <v>2.2330000000000001</v>
      </c>
      <c r="E55" s="21"/>
      <c r="F55" s="21"/>
      <c r="G55" s="21"/>
      <c r="H55" s="21"/>
      <c r="I55" s="21"/>
      <c r="J55" s="21"/>
      <c r="K55" s="54"/>
      <c r="L55" s="63" t="s">
        <v>64</v>
      </c>
    </row>
    <row r="56" spans="1:12" ht="15.75" x14ac:dyDescent="0.25">
      <c r="A56" s="19"/>
      <c r="B56" s="77" t="s">
        <v>41</v>
      </c>
      <c r="C56" s="1" t="s">
        <v>66</v>
      </c>
      <c r="D56" s="21">
        <v>9.9000000000000025E-3</v>
      </c>
      <c r="E56" s="21"/>
      <c r="F56" s="21"/>
      <c r="G56" s="21"/>
      <c r="H56" s="21"/>
      <c r="I56" s="21"/>
      <c r="J56" s="21"/>
      <c r="K56" s="54"/>
      <c r="L56" s="63" t="s">
        <v>64</v>
      </c>
    </row>
    <row r="57" spans="1:12" ht="15.75" x14ac:dyDescent="0.25">
      <c r="A57" s="19"/>
      <c r="B57" s="77" t="s">
        <v>42</v>
      </c>
      <c r="C57" s="1" t="s">
        <v>66</v>
      </c>
      <c r="D57" s="21">
        <v>0.13552</v>
      </c>
      <c r="E57" s="21"/>
      <c r="F57" s="21"/>
      <c r="G57" s="21"/>
      <c r="H57" s="21"/>
      <c r="I57" s="21"/>
      <c r="J57" s="21"/>
      <c r="K57" s="54"/>
      <c r="L57" s="63" t="s">
        <v>64</v>
      </c>
    </row>
    <row r="58" spans="1:12" ht="15.75" x14ac:dyDescent="0.25">
      <c r="A58" s="19"/>
      <c r="B58" s="77" t="s">
        <v>43</v>
      </c>
      <c r="C58" s="1" t="s">
        <v>66</v>
      </c>
      <c r="D58" s="21">
        <v>0.10736</v>
      </c>
      <c r="E58" s="21"/>
      <c r="F58" s="21"/>
      <c r="G58" s="21"/>
      <c r="H58" s="21"/>
      <c r="I58" s="21"/>
      <c r="J58" s="21"/>
      <c r="K58" s="54"/>
      <c r="L58" s="63" t="s">
        <v>64</v>
      </c>
    </row>
    <row r="59" spans="1:12" ht="15" thickBot="1" x14ac:dyDescent="0.3">
      <c r="A59" s="35"/>
      <c r="B59" s="78" t="s">
        <v>22</v>
      </c>
      <c r="C59" s="36" t="s">
        <v>16</v>
      </c>
      <c r="D59" s="37">
        <v>5.016</v>
      </c>
      <c r="E59" s="37"/>
      <c r="F59" s="37"/>
      <c r="G59" s="37"/>
      <c r="H59" s="37"/>
      <c r="I59" s="37"/>
      <c r="J59" s="37"/>
      <c r="K59" s="56"/>
      <c r="L59" s="64" t="s">
        <v>64</v>
      </c>
    </row>
    <row r="60" spans="1:12" ht="15" thickBot="1" x14ac:dyDescent="0.3">
      <c r="A60" s="30"/>
      <c r="B60" s="31" t="s">
        <v>24</v>
      </c>
      <c r="C60" s="32"/>
      <c r="D60" s="33"/>
      <c r="E60" s="33"/>
      <c r="F60" s="34">
        <f>SUM(F7:F59)</f>
        <v>0</v>
      </c>
      <c r="G60" s="33"/>
      <c r="H60" s="34">
        <f>SUM(H7:H59)</f>
        <v>0</v>
      </c>
      <c r="I60" s="33"/>
      <c r="J60" s="34">
        <f>SUM(J7:J59)</f>
        <v>0</v>
      </c>
      <c r="K60" s="34">
        <f>SUM(K7:K59)</f>
        <v>0</v>
      </c>
      <c r="L60" s="65"/>
    </row>
    <row r="61" spans="1:12" x14ac:dyDescent="0.25">
      <c r="A61" s="49"/>
      <c r="B61" s="50" t="s">
        <v>25</v>
      </c>
      <c r="C61" s="51"/>
      <c r="D61" s="52"/>
      <c r="E61" s="52"/>
      <c r="F61" s="53">
        <f>F60*C61</f>
        <v>0</v>
      </c>
      <c r="G61" s="52"/>
      <c r="H61" s="52"/>
      <c r="I61" s="52"/>
      <c r="J61" s="52"/>
      <c r="K61" s="53">
        <f>F61</f>
        <v>0</v>
      </c>
      <c r="L61" s="66"/>
    </row>
    <row r="62" spans="1:12" x14ac:dyDescent="0.25">
      <c r="A62" s="44"/>
      <c r="B62" s="22" t="s">
        <v>26</v>
      </c>
      <c r="C62" s="39"/>
      <c r="D62" s="40"/>
      <c r="E62" s="40"/>
      <c r="F62" s="40"/>
      <c r="G62" s="40"/>
      <c r="H62" s="21">
        <f>H60*C62</f>
        <v>0</v>
      </c>
      <c r="I62" s="21"/>
      <c r="J62" s="21">
        <f>J60*C62</f>
        <v>0</v>
      </c>
      <c r="K62" s="21">
        <f>H62+J62</f>
        <v>0</v>
      </c>
      <c r="L62" s="67"/>
    </row>
    <row r="63" spans="1:12" x14ac:dyDescent="0.25">
      <c r="A63" s="44"/>
      <c r="B63" s="41" t="s">
        <v>27</v>
      </c>
      <c r="C63" s="38"/>
      <c r="D63" s="40"/>
      <c r="E63" s="40"/>
      <c r="F63" s="40"/>
      <c r="G63" s="40"/>
      <c r="H63" s="40"/>
      <c r="I63" s="40"/>
      <c r="J63" s="40"/>
      <c r="K63" s="40">
        <f>K60+K61+K62</f>
        <v>0</v>
      </c>
      <c r="L63" s="67"/>
    </row>
    <row r="64" spans="1:12" x14ac:dyDescent="0.25">
      <c r="A64" s="44"/>
      <c r="B64" s="22" t="s">
        <v>28</v>
      </c>
      <c r="C64" s="39"/>
      <c r="D64" s="40"/>
      <c r="E64" s="40"/>
      <c r="F64" s="40"/>
      <c r="G64" s="40"/>
      <c r="H64" s="40"/>
      <c r="I64" s="40"/>
      <c r="J64" s="40"/>
      <c r="K64" s="21">
        <f>K63*C64</f>
        <v>0</v>
      </c>
      <c r="L64" s="67"/>
    </row>
    <row r="65" spans="1:32" x14ac:dyDescent="0.25">
      <c r="A65" s="44"/>
      <c r="B65" s="41" t="s">
        <v>27</v>
      </c>
      <c r="C65" s="38"/>
      <c r="D65" s="40"/>
      <c r="E65" s="40"/>
      <c r="F65" s="40"/>
      <c r="G65" s="40"/>
      <c r="H65" s="40"/>
      <c r="I65" s="40"/>
      <c r="J65" s="40"/>
      <c r="K65" s="40">
        <f>K63+K64</f>
        <v>0</v>
      </c>
      <c r="L65" s="67"/>
    </row>
    <row r="66" spans="1:32" x14ac:dyDescent="0.25">
      <c r="A66" s="44"/>
      <c r="B66" s="22" t="s">
        <v>29</v>
      </c>
      <c r="C66" s="39"/>
      <c r="D66" s="40"/>
      <c r="E66" s="40"/>
      <c r="F66" s="40"/>
      <c r="G66" s="40"/>
      <c r="H66" s="40"/>
      <c r="I66" s="40"/>
      <c r="J66" s="40"/>
      <c r="K66" s="21">
        <f>K65*C66</f>
        <v>0</v>
      </c>
      <c r="L66" s="67"/>
    </row>
    <row r="67" spans="1:32" x14ac:dyDescent="0.25">
      <c r="A67" s="44"/>
      <c r="B67" s="41" t="s">
        <v>27</v>
      </c>
      <c r="C67" s="38"/>
      <c r="D67" s="40"/>
      <c r="E67" s="40"/>
      <c r="F67" s="40"/>
      <c r="G67" s="40"/>
      <c r="H67" s="40"/>
      <c r="I67" s="40"/>
      <c r="J67" s="40"/>
      <c r="K67" s="40">
        <f>K65+K66</f>
        <v>0</v>
      </c>
      <c r="L67" s="67"/>
    </row>
    <row r="68" spans="1:32" x14ac:dyDescent="0.25">
      <c r="A68" s="44"/>
      <c r="B68" s="42" t="s">
        <v>61</v>
      </c>
      <c r="C68" s="39"/>
      <c r="D68" s="40"/>
      <c r="E68" s="40"/>
      <c r="F68" s="40"/>
      <c r="G68" s="40"/>
      <c r="H68" s="40"/>
      <c r="I68" s="40"/>
      <c r="J68" s="40"/>
      <c r="K68" s="21">
        <f>K67*C68</f>
        <v>0</v>
      </c>
      <c r="L68" s="67"/>
    </row>
    <row r="69" spans="1:32" x14ac:dyDescent="0.25">
      <c r="A69" s="44"/>
      <c r="B69" s="43" t="s">
        <v>9</v>
      </c>
      <c r="C69" s="38"/>
      <c r="D69" s="40"/>
      <c r="E69" s="40"/>
      <c r="F69" s="40"/>
      <c r="G69" s="40"/>
      <c r="H69" s="40"/>
      <c r="I69" s="40"/>
      <c r="J69" s="40"/>
      <c r="K69" s="40">
        <f>K68+K67</f>
        <v>0</v>
      </c>
      <c r="L69" s="67"/>
    </row>
    <row r="70" spans="1:32" x14ac:dyDescent="0.25">
      <c r="A70" s="44"/>
      <c r="B70" s="29" t="s">
        <v>62</v>
      </c>
      <c r="C70" s="39"/>
      <c r="D70" s="40"/>
      <c r="E70" s="40"/>
      <c r="F70" s="40"/>
      <c r="G70" s="40"/>
      <c r="H70" s="40"/>
      <c r="I70" s="40"/>
      <c r="J70" s="40"/>
      <c r="K70" s="21">
        <f>K69*C70</f>
        <v>0</v>
      </c>
      <c r="L70" s="67"/>
    </row>
    <row r="71" spans="1:32" ht="15" thickBot="1" x14ac:dyDescent="0.3">
      <c r="A71" s="45"/>
      <c r="B71" s="46" t="s">
        <v>28</v>
      </c>
      <c r="C71" s="47"/>
      <c r="D71" s="48"/>
      <c r="E71" s="48"/>
      <c r="F71" s="48"/>
      <c r="G71" s="48"/>
      <c r="H71" s="48"/>
      <c r="I71" s="48"/>
      <c r="J71" s="48"/>
      <c r="K71" s="48">
        <f>K69+K70</f>
        <v>0</v>
      </c>
      <c r="L71" s="68"/>
    </row>
    <row r="72" spans="1:32" ht="15" thickBot="1" x14ac:dyDescent="0.3"/>
    <row r="73" spans="1:32" x14ac:dyDescent="0.25">
      <c r="B73" s="79" t="s">
        <v>69</v>
      </c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</row>
    <row r="74" spans="1:32" ht="15" thickBot="1" x14ac:dyDescent="0.3">
      <c r="B74" s="81" t="s">
        <v>70</v>
      </c>
      <c r="C74" s="83"/>
      <c r="D74" s="83"/>
      <c r="E74" s="83"/>
      <c r="F74" s="83"/>
      <c r="G74" s="83"/>
      <c r="H74" s="83"/>
      <c r="I74" s="83"/>
      <c r="J74" s="83"/>
      <c r="K74" s="83"/>
      <c r="L74" s="84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</row>
    <row r="75" spans="1:32" x14ac:dyDescent="0.25">
      <c r="K75" s="5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</row>
    <row r="76" spans="1:32" x14ac:dyDescent="0.25">
      <c r="B76" s="82" t="s">
        <v>71</v>
      </c>
      <c r="K76" s="5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</row>
    <row r="87" spans="4:4" x14ac:dyDescent="0.25">
      <c r="D87" s="5">
        <f>3*1</f>
        <v>3</v>
      </c>
    </row>
  </sheetData>
  <autoFilter ref="A6:L71"/>
  <mergeCells count="9">
    <mergeCell ref="C74:L74"/>
    <mergeCell ref="E4:F4"/>
    <mergeCell ref="G4:H4"/>
    <mergeCell ref="I4:J4"/>
    <mergeCell ref="A4:A5"/>
    <mergeCell ref="B4:B5"/>
    <mergeCell ref="C4:C5"/>
    <mergeCell ref="D4:D5"/>
    <mergeCell ref="C73:L73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N1_სატენდერო)</vt:lpstr>
      <vt:lpstr>'N1_სატენდერო)'!Print_Area</vt:lpstr>
      <vt:lpstr>'N1_სატენდერო)'!Print_Titles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2019-06-27T15:24:54Z</dcterms:modified>
</cp:coreProperties>
</file>